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Markham Minor Hockey\Documents\MMHA\Administrative\Managers Handbook\"/>
    </mc:Choice>
  </mc:AlternateContent>
  <bookViews>
    <workbookView xWindow="6105" yWindow="-15" windowWidth="19440" windowHeight="12240" tabRatio="500"/>
  </bookViews>
  <sheets>
    <sheet name="Sample Select Budget" sheetId="1" r:id="rId1"/>
  </sheets>
  <definedNames>
    <definedName name="_xlnm.Print_Area" localSheetId="0">'Sample Select Budget'!$A$1:$D$54</definedName>
  </definedNames>
  <calcPr calcId="171027"/>
</workbook>
</file>

<file path=xl/calcChain.xml><?xml version="1.0" encoding="utf-8"?>
<calcChain xmlns="http://schemas.openxmlformats.org/spreadsheetml/2006/main">
  <c r="D29" i="1" l="1"/>
  <c r="C40" i="1" l="1"/>
  <c r="C38" i="1"/>
  <c r="D48" i="1"/>
  <c r="B43" i="1"/>
  <c r="B42" i="1"/>
  <c r="B41" i="1"/>
  <c r="B40" i="1"/>
  <c r="B39" i="1"/>
  <c r="B38" i="1"/>
  <c r="B34" i="1" l="1"/>
  <c r="D34" i="1" s="1"/>
  <c r="D33" i="1"/>
  <c r="B31" i="1"/>
  <c r="D31" i="1" s="1"/>
  <c r="D47" i="1"/>
  <c r="D49" i="1" s="1"/>
  <c r="D43" i="1"/>
  <c r="D42" i="1"/>
  <c r="D41" i="1"/>
  <c r="D40" i="1"/>
  <c r="D39" i="1"/>
  <c r="D38" i="1"/>
  <c r="D32" i="1"/>
  <c r="D30" i="1"/>
  <c r="D28" i="1"/>
  <c r="D24" i="1"/>
  <c r="D23" i="1"/>
  <c r="D22" i="1"/>
  <c r="D18" i="1"/>
  <c r="D17" i="1"/>
  <c r="D16" i="1"/>
  <c r="D11" i="1"/>
  <c r="D10" i="1"/>
  <c r="B9" i="1"/>
  <c r="D9" i="1" s="1"/>
  <c r="D44" i="1" l="1"/>
  <c r="D25" i="1"/>
  <c r="D19" i="1"/>
  <c r="D35" i="1"/>
  <c r="D12" i="1"/>
  <c r="D51" i="1" l="1"/>
  <c r="D53" i="1" s="1"/>
</calcChain>
</file>

<file path=xl/sharedStrings.xml><?xml version="1.0" encoding="utf-8"?>
<sst xmlns="http://schemas.openxmlformats.org/spreadsheetml/2006/main" count="47" uniqueCount="47">
  <si>
    <t>Revenue</t>
  </si>
  <si>
    <t>Number of Players</t>
  </si>
  <si>
    <t>Player's Fees</t>
  </si>
  <si>
    <t>Sponsorships</t>
  </si>
  <si>
    <t>Fundraising</t>
  </si>
  <si>
    <t>Total Revenue</t>
  </si>
  <si>
    <t>Expenses</t>
  </si>
  <si>
    <t>Name and Sponsor patches</t>
  </si>
  <si>
    <t>Total Expenses</t>
  </si>
  <si>
    <t>Difference</t>
  </si>
  <si>
    <t>Ice Fees</t>
  </si>
  <si>
    <t>Weekly practice</t>
  </si>
  <si>
    <t>Power skating</t>
  </si>
  <si>
    <t>Total Ice Fees</t>
  </si>
  <si>
    <t>Tournaments</t>
  </si>
  <si>
    <t>Christmas tournament</t>
  </si>
  <si>
    <t>March Break tournament</t>
  </si>
  <si>
    <t>Year end tournament</t>
  </si>
  <si>
    <t>Total Tournaments</t>
  </si>
  <si>
    <t>Administration Fees</t>
  </si>
  <si>
    <t>Waxers team fee</t>
  </si>
  <si>
    <t>Banking fees</t>
  </si>
  <si>
    <t>Team photos</t>
  </si>
  <si>
    <t>Sponsorship plaques/thank you</t>
  </si>
  <si>
    <t>Timekeepers</t>
  </si>
  <si>
    <t>Total Administration Fees</t>
  </si>
  <si>
    <t>Apparel</t>
  </si>
  <si>
    <t>Socks</t>
  </si>
  <si>
    <t>Practice jerseys</t>
  </si>
  <si>
    <t>Jackets</t>
  </si>
  <si>
    <t>Toques</t>
  </si>
  <si>
    <t>Total Apparel</t>
  </si>
  <si>
    <t>Miscellaneous</t>
  </si>
  <si>
    <t>Total Miscellaneous</t>
  </si>
  <si>
    <t>Qty</t>
  </si>
  <si>
    <t>Cost</t>
  </si>
  <si>
    <t>Total</t>
  </si>
  <si>
    <t>Team Social events</t>
  </si>
  <si>
    <t>Markham Waxers Atom Select Team</t>
  </si>
  <si>
    <t>Team equipment (pucks, pylons)</t>
  </si>
  <si>
    <t>Jerseys (blue)</t>
  </si>
  <si>
    <r>
      <t>Referees</t>
    </r>
    <r>
      <rPr>
        <vertAlign val="superscript"/>
        <sz val="9"/>
        <rFont val="Verdana"/>
        <family val="2"/>
      </rPr>
      <t>1</t>
    </r>
  </si>
  <si>
    <r>
      <rPr>
        <vertAlign val="superscript"/>
        <sz val="9"/>
        <rFont val="Verdana"/>
        <family val="2"/>
      </rPr>
      <t>1</t>
    </r>
    <r>
      <rPr>
        <sz val="9"/>
        <rFont val="Verdana"/>
        <family val="2"/>
      </rPr>
      <t xml:space="preserve"> Referee rate depends on the team's division</t>
    </r>
  </si>
  <si>
    <t>Home exhibition games</t>
  </si>
  <si>
    <t>NYHL fee</t>
  </si>
  <si>
    <t>Season Budget</t>
  </si>
  <si>
    <t>As of June 1, 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</si>
</sst>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0"/>
      <name val="Verdana"/>
    </font>
    <font>
      <sz val="8"/>
      <name val="Verdana"/>
      <family val="2"/>
    </font>
    <font>
      <sz val="11"/>
      <name val="Verdana"/>
      <family val="2"/>
    </font>
    <font>
      <sz val="10"/>
      <name val="Verdana"/>
    </font>
    <font>
      <sz val="9"/>
      <name val="Verdana"/>
      <family val="2"/>
    </font>
    <font>
      <b/>
      <sz val="9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vertAlign val="superscript"/>
      <sz val="9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4" fontId="2" fillId="0" borderId="0" xfId="1" applyFont="1"/>
    <xf numFmtId="1" fontId="2" fillId="0" borderId="0" xfId="0" applyNumberFormat="1" applyFont="1"/>
    <xf numFmtId="0" fontId="4" fillId="0" borderId="0" xfId="0" applyFont="1"/>
    <xf numFmtId="44" fontId="4" fillId="0" borderId="0" xfId="1" applyFont="1"/>
    <xf numFmtId="0" fontId="5" fillId="0" borderId="0" xfId="0" applyFont="1"/>
    <xf numFmtId="1" fontId="4" fillId="0" borderId="0" xfId="1" applyNumberFormat="1" applyFont="1"/>
    <xf numFmtId="0" fontId="7" fillId="0" borderId="0" xfId="0" applyFont="1"/>
    <xf numFmtId="1" fontId="4" fillId="0" borderId="0" xfId="0" applyNumberFormat="1" applyFont="1"/>
    <xf numFmtId="44" fontId="4" fillId="0" borderId="0" xfId="1" applyFont="1" applyBorder="1"/>
    <xf numFmtId="164" fontId="5" fillId="0" borderId="0" xfId="0" applyNumberFormat="1" applyFont="1"/>
    <xf numFmtId="1" fontId="5" fillId="0" borderId="0" xfId="0" applyNumberFormat="1" applyFont="1"/>
    <xf numFmtId="44" fontId="5" fillId="0" borderId="0" xfId="1" applyFont="1"/>
    <xf numFmtId="1" fontId="7" fillId="0" borderId="0" xfId="0" applyNumberFormat="1" applyFont="1"/>
    <xf numFmtId="44" fontId="7" fillId="0" borderId="0" xfId="1" applyFont="1"/>
    <xf numFmtId="0" fontId="4" fillId="0" borderId="0" xfId="0" applyFont="1" applyBorder="1"/>
    <xf numFmtId="1" fontId="4" fillId="0" borderId="0" xfId="0" applyNumberFormat="1" applyFont="1" applyBorder="1"/>
    <xf numFmtId="44" fontId="4" fillId="0" borderId="1" xfId="1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2"/>
  <sheetViews>
    <sheetView showGridLines="0" tabSelected="1" workbookViewId="0">
      <selection activeCell="A4" sqref="A4"/>
    </sheetView>
  </sheetViews>
  <sheetFormatPr defaultColWidth="11" defaultRowHeight="14.25" x14ac:dyDescent="0.2"/>
  <cols>
    <col min="1" max="1" width="33.5" style="1" customWidth="1"/>
    <col min="2" max="2" width="4.75" style="1" customWidth="1"/>
    <col min="3" max="3" width="10.5" style="1" customWidth="1"/>
    <col min="4" max="4" width="15.5" style="2" customWidth="1"/>
    <col min="5" max="16384" width="11" style="1"/>
  </cols>
  <sheetData>
    <row r="1" spans="1:4" x14ac:dyDescent="0.2">
      <c r="A1" s="19" t="s">
        <v>38</v>
      </c>
      <c r="B1" s="19"/>
      <c r="C1" s="19"/>
      <c r="D1" s="19"/>
    </row>
    <row r="2" spans="1:4" x14ac:dyDescent="0.2">
      <c r="A2" s="19" t="s">
        <v>45</v>
      </c>
      <c r="B2" s="19"/>
      <c r="C2" s="19"/>
      <c r="D2" s="19"/>
    </row>
    <row r="3" spans="1:4" x14ac:dyDescent="0.2">
      <c r="A3" s="20" t="s">
        <v>46</v>
      </c>
      <c r="B3" s="20"/>
      <c r="C3" s="20"/>
      <c r="D3" s="20"/>
    </row>
    <row r="4" spans="1:4" x14ac:dyDescent="0.2">
      <c r="A4" s="4"/>
      <c r="B4" s="4"/>
      <c r="C4" s="4"/>
      <c r="D4" s="5"/>
    </row>
    <row r="5" spans="1:4" x14ac:dyDescent="0.2">
      <c r="A5" s="4" t="s">
        <v>1</v>
      </c>
      <c r="B5" s="4"/>
      <c r="C5" s="4"/>
      <c r="D5" s="7">
        <v>17</v>
      </c>
    </row>
    <row r="6" spans="1:4" x14ac:dyDescent="0.2">
      <c r="A6" s="4"/>
      <c r="B6" s="4"/>
      <c r="C6" s="4"/>
      <c r="D6" s="5"/>
    </row>
    <row r="7" spans="1:4" x14ac:dyDescent="0.2">
      <c r="A7" s="4"/>
      <c r="B7" s="4" t="s">
        <v>34</v>
      </c>
      <c r="C7" s="4" t="s">
        <v>35</v>
      </c>
      <c r="D7" s="5" t="s">
        <v>36</v>
      </c>
    </row>
    <row r="8" spans="1:4" x14ac:dyDescent="0.2">
      <c r="A8" s="8" t="s">
        <v>0</v>
      </c>
      <c r="B8" s="8"/>
      <c r="C8" s="8"/>
      <c r="D8" s="5"/>
    </row>
    <row r="9" spans="1:4" x14ac:dyDescent="0.2">
      <c r="A9" s="4" t="s">
        <v>2</v>
      </c>
      <c r="B9" s="9">
        <f>D5</f>
        <v>17</v>
      </c>
      <c r="C9" s="5">
        <v>1000</v>
      </c>
      <c r="D9" s="10">
        <f>C9*B9</f>
        <v>17000</v>
      </c>
    </row>
    <row r="10" spans="1:4" x14ac:dyDescent="0.2">
      <c r="A10" s="4" t="s">
        <v>3</v>
      </c>
      <c r="B10" s="9">
        <v>2</v>
      </c>
      <c r="C10" s="5">
        <v>2500</v>
      </c>
      <c r="D10" s="10">
        <f t="shared" ref="D10:D11" si="0">C10*B10</f>
        <v>5000</v>
      </c>
    </row>
    <row r="11" spans="1:4" x14ac:dyDescent="0.2">
      <c r="A11" s="4" t="s">
        <v>4</v>
      </c>
      <c r="B11" s="9">
        <v>1</v>
      </c>
      <c r="C11" s="5">
        <v>2500</v>
      </c>
      <c r="D11" s="10">
        <f t="shared" si="0"/>
        <v>2500</v>
      </c>
    </row>
    <row r="12" spans="1:4" x14ac:dyDescent="0.2">
      <c r="A12" s="11" t="s">
        <v>5</v>
      </c>
      <c r="B12" s="12"/>
      <c r="C12" s="13"/>
      <c r="D12" s="13">
        <f>SUM(D9:D11)</f>
        <v>24500</v>
      </c>
    </row>
    <row r="13" spans="1:4" x14ac:dyDescent="0.2">
      <c r="A13" s="4"/>
      <c r="B13" s="9"/>
      <c r="C13" s="5"/>
      <c r="D13" s="5"/>
    </row>
    <row r="14" spans="1:4" x14ac:dyDescent="0.2">
      <c r="A14" s="8" t="s">
        <v>6</v>
      </c>
      <c r="B14" s="14"/>
      <c r="C14" s="15"/>
      <c r="D14" s="5"/>
    </row>
    <row r="15" spans="1:4" x14ac:dyDescent="0.2">
      <c r="A15" s="6" t="s">
        <v>10</v>
      </c>
      <c r="B15" s="9"/>
      <c r="C15" s="5"/>
      <c r="D15" s="5"/>
    </row>
    <row r="16" spans="1:4" x14ac:dyDescent="0.2">
      <c r="A16" s="4" t="s">
        <v>11</v>
      </c>
      <c r="B16" s="9">
        <v>25</v>
      </c>
      <c r="C16" s="5">
        <v>350</v>
      </c>
      <c r="D16" s="10">
        <f t="shared" ref="D16:D18" si="1">C16*B16</f>
        <v>8750</v>
      </c>
    </row>
    <row r="17" spans="1:4" x14ac:dyDescent="0.2">
      <c r="A17" s="4" t="s">
        <v>12</v>
      </c>
      <c r="B17" s="9">
        <v>6</v>
      </c>
      <c r="C17" s="5">
        <v>320</v>
      </c>
      <c r="D17" s="10">
        <f t="shared" si="1"/>
        <v>1920</v>
      </c>
    </row>
    <row r="18" spans="1:4" x14ac:dyDescent="0.2">
      <c r="A18" s="4" t="s">
        <v>43</v>
      </c>
      <c r="B18" s="9">
        <v>5</v>
      </c>
      <c r="C18" s="5">
        <v>400</v>
      </c>
      <c r="D18" s="10">
        <f t="shared" si="1"/>
        <v>2000</v>
      </c>
    </row>
    <row r="19" spans="1:4" x14ac:dyDescent="0.2">
      <c r="A19" s="4" t="s">
        <v>13</v>
      </c>
      <c r="B19" s="9"/>
      <c r="C19" s="5"/>
      <c r="D19" s="5">
        <f>SUM(D16:D18)</f>
        <v>12670</v>
      </c>
    </row>
    <row r="20" spans="1:4" x14ac:dyDescent="0.2">
      <c r="A20" s="4"/>
      <c r="B20" s="9"/>
      <c r="C20" s="5"/>
      <c r="D20" s="5"/>
    </row>
    <row r="21" spans="1:4" x14ac:dyDescent="0.2">
      <c r="A21" s="6" t="s">
        <v>14</v>
      </c>
      <c r="B21" s="9"/>
      <c r="C21" s="5"/>
      <c r="D21" s="5"/>
    </row>
    <row r="22" spans="1:4" x14ac:dyDescent="0.2">
      <c r="A22" s="4" t="s">
        <v>15</v>
      </c>
      <c r="B22" s="9">
        <v>1</v>
      </c>
      <c r="C22" s="5">
        <v>1000</v>
      </c>
      <c r="D22" s="10">
        <f t="shared" ref="D22:D24" si="2">C22*B22</f>
        <v>1000</v>
      </c>
    </row>
    <row r="23" spans="1:4" x14ac:dyDescent="0.2">
      <c r="A23" s="4" t="s">
        <v>16</v>
      </c>
      <c r="B23" s="9">
        <v>1</v>
      </c>
      <c r="C23" s="5">
        <v>1000</v>
      </c>
      <c r="D23" s="10">
        <f t="shared" si="2"/>
        <v>1000</v>
      </c>
    </row>
    <row r="24" spans="1:4" x14ac:dyDescent="0.2">
      <c r="A24" s="4" t="s">
        <v>17</v>
      </c>
      <c r="B24" s="9">
        <v>1</v>
      </c>
      <c r="C24" s="5">
        <v>1000</v>
      </c>
      <c r="D24" s="10">
        <f t="shared" si="2"/>
        <v>1000</v>
      </c>
    </row>
    <row r="25" spans="1:4" x14ac:dyDescent="0.2">
      <c r="A25" s="4" t="s">
        <v>18</v>
      </c>
      <c r="B25" s="9"/>
      <c r="C25" s="5"/>
      <c r="D25" s="5">
        <f>SUM(D22:D24)</f>
        <v>3000</v>
      </c>
    </row>
    <row r="26" spans="1:4" x14ac:dyDescent="0.2">
      <c r="A26" s="4"/>
      <c r="B26" s="9"/>
      <c r="C26" s="5"/>
      <c r="D26" s="5"/>
    </row>
    <row r="27" spans="1:4" x14ac:dyDescent="0.2">
      <c r="A27" s="6" t="s">
        <v>19</v>
      </c>
      <c r="B27" s="9"/>
      <c r="C27" s="5"/>
      <c r="D27" s="5"/>
    </row>
    <row r="28" spans="1:4" x14ac:dyDescent="0.2">
      <c r="A28" s="4" t="s">
        <v>20</v>
      </c>
      <c r="B28" s="9">
        <v>1</v>
      </c>
      <c r="C28" s="5">
        <v>1100</v>
      </c>
      <c r="D28" s="10">
        <f t="shared" ref="D28:D34" si="3">C28*B28</f>
        <v>1100</v>
      </c>
    </row>
    <row r="29" spans="1:4" x14ac:dyDescent="0.2">
      <c r="A29" s="4" t="s">
        <v>44</v>
      </c>
      <c r="B29" s="9">
        <v>1</v>
      </c>
      <c r="C29" s="5">
        <v>1200</v>
      </c>
      <c r="D29" s="10">
        <f t="shared" si="3"/>
        <v>1200</v>
      </c>
    </row>
    <row r="30" spans="1:4" x14ac:dyDescent="0.2">
      <c r="A30" s="4" t="s">
        <v>21</v>
      </c>
      <c r="B30" s="9">
        <v>1</v>
      </c>
      <c r="C30" s="5">
        <v>150</v>
      </c>
      <c r="D30" s="10">
        <f t="shared" si="3"/>
        <v>150</v>
      </c>
    </row>
    <row r="31" spans="1:4" x14ac:dyDescent="0.2">
      <c r="A31" s="4" t="s">
        <v>22</v>
      </c>
      <c r="B31" s="9">
        <f>D5</f>
        <v>17</v>
      </c>
      <c r="C31" s="5">
        <v>15</v>
      </c>
      <c r="D31" s="10">
        <f t="shared" si="3"/>
        <v>255</v>
      </c>
    </row>
    <row r="32" spans="1:4" x14ac:dyDescent="0.2">
      <c r="A32" s="4" t="s">
        <v>23</v>
      </c>
      <c r="B32" s="9">
        <v>5</v>
      </c>
      <c r="C32" s="5">
        <v>50</v>
      </c>
      <c r="D32" s="10">
        <f t="shared" si="3"/>
        <v>250</v>
      </c>
    </row>
    <row r="33" spans="1:4" x14ac:dyDescent="0.2">
      <c r="A33" s="4" t="s">
        <v>41</v>
      </c>
      <c r="B33" s="9">
        <v>5</v>
      </c>
      <c r="C33" s="5">
        <v>20</v>
      </c>
      <c r="D33" s="10">
        <f t="shared" si="3"/>
        <v>100</v>
      </c>
    </row>
    <row r="34" spans="1:4" x14ac:dyDescent="0.2">
      <c r="A34" s="4" t="s">
        <v>24</v>
      </c>
      <c r="B34" s="9">
        <f>B18</f>
        <v>5</v>
      </c>
      <c r="C34" s="5">
        <v>12</v>
      </c>
      <c r="D34" s="10">
        <f t="shared" si="3"/>
        <v>60</v>
      </c>
    </row>
    <row r="35" spans="1:4" x14ac:dyDescent="0.2">
      <c r="A35" s="4" t="s">
        <v>25</v>
      </c>
      <c r="B35" s="9"/>
      <c r="C35" s="5"/>
      <c r="D35" s="5">
        <f>SUM(D28:D34)</f>
        <v>3115</v>
      </c>
    </row>
    <row r="36" spans="1:4" x14ac:dyDescent="0.2">
      <c r="A36" s="4"/>
      <c r="B36" s="9"/>
      <c r="C36" s="5"/>
      <c r="D36" s="5"/>
    </row>
    <row r="37" spans="1:4" x14ac:dyDescent="0.2">
      <c r="A37" s="6" t="s">
        <v>26</v>
      </c>
      <c r="B37" s="9"/>
      <c r="C37" s="5"/>
      <c r="D37" s="5"/>
    </row>
    <row r="38" spans="1:4" x14ac:dyDescent="0.2">
      <c r="A38" s="4" t="s">
        <v>40</v>
      </c>
      <c r="B38" s="9">
        <f>D5</f>
        <v>17</v>
      </c>
      <c r="C38" s="5">
        <f>48*1.13</f>
        <v>54.239999999999995</v>
      </c>
      <c r="D38" s="10">
        <f t="shared" ref="D38:D43" si="4">C38*B38</f>
        <v>922.07999999999993</v>
      </c>
    </row>
    <row r="39" spans="1:4" x14ac:dyDescent="0.2">
      <c r="A39" s="4" t="s">
        <v>7</v>
      </c>
      <c r="B39" s="9">
        <f>D5</f>
        <v>17</v>
      </c>
      <c r="C39" s="5">
        <v>15</v>
      </c>
      <c r="D39" s="10">
        <f t="shared" si="4"/>
        <v>255</v>
      </c>
    </row>
    <row r="40" spans="1:4" x14ac:dyDescent="0.2">
      <c r="A40" s="4" t="s">
        <v>27</v>
      </c>
      <c r="B40" s="9">
        <f>D5</f>
        <v>17</v>
      </c>
      <c r="C40" s="5">
        <f>19*1.13</f>
        <v>21.47</v>
      </c>
      <c r="D40" s="10">
        <f t="shared" si="4"/>
        <v>364.99</v>
      </c>
    </row>
    <row r="41" spans="1:4" x14ac:dyDescent="0.2">
      <c r="A41" s="4" t="s">
        <v>28</v>
      </c>
      <c r="B41" s="9">
        <f>D5</f>
        <v>17</v>
      </c>
      <c r="C41" s="5">
        <v>14</v>
      </c>
      <c r="D41" s="10">
        <f t="shared" si="4"/>
        <v>238</v>
      </c>
    </row>
    <row r="42" spans="1:4" x14ac:dyDescent="0.2">
      <c r="A42" s="4" t="s">
        <v>29</v>
      </c>
      <c r="B42" s="9">
        <f>D5</f>
        <v>17</v>
      </c>
      <c r="C42" s="5">
        <v>85</v>
      </c>
      <c r="D42" s="10">
        <f t="shared" si="4"/>
        <v>1445</v>
      </c>
    </row>
    <row r="43" spans="1:4" x14ac:dyDescent="0.2">
      <c r="A43" s="4" t="s">
        <v>30</v>
      </c>
      <c r="B43" s="9">
        <f>D5</f>
        <v>17</v>
      </c>
      <c r="C43" s="5">
        <v>13</v>
      </c>
      <c r="D43" s="10">
        <f t="shared" si="4"/>
        <v>221</v>
      </c>
    </row>
    <row r="44" spans="1:4" x14ac:dyDescent="0.2">
      <c r="A44" s="4" t="s">
        <v>31</v>
      </c>
      <c r="B44" s="9"/>
      <c r="C44" s="5"/>
      <c r="D44" s="5">
        <f>SUM(D38:D43)</f>
        <v>3446.0699999999997</v>
      </c>
    </row>
    <row r="45" spans="1:4" x14ac:dyDescent="0.2">
      <c r="A45" s="4"/>
      <c r="B45" s="9"/>
      <c r="C45" s="5"/>
      <c r="D45" s="5"/>
    </row>
    <row r="46" spans="1:4" x14ac:dyDescent="0.2">
      <c r="A46" s="6" t="s">
        <v>32</v>
      </c>
      <c r="B46" s="9"/>
      <c r="C46" s="5"/>
      <c r="D46" s="5"/>
    </row>
    <row r="47" spans="1:4" x14ac:dyDescent="0.2">
      <c r="A47" s="4" t="s">
        <v>37</v>
      </c>
      <c r="B47" s="9">
        <v>3</v>
      </c>
      <c r="C47" s="5">
        <v>250</v>
      </c>
      <c r="D47" s="10">
        <f t="shared" ref="D47:D48" si="5">C47*B47</f>
        <v>750</v>
      </c>
    </row>
    <row r="48" spans="1:4" x14ac:dyDescent="0.2">
      <c r="A48" s="4" t="s">
        <v>39</v>
      </c>
      <c r="B48" s="9">
        <v>1</v>
      </c>
      <c r="C48" s="5">
        <v>200</v>
      </c>
      <c r="D48" s="10">
        <f t="shared" si="5"/>
        <v>200</v>
      </c>
    </row>
    <row r="49" spans="1:4" x14ac:dyDescent="0.2">
      <c r="A49" s="4" t="s">
        <v>33</v>
      </c>
      <c r="B49" s="9"/>
      <c r="C49" s="5"/>
      <c r="D49" s="5">
        <f>SUM(D47:D48)</f>
        <v>950</v>
      </c>
    </row>
    <row r="50" spans="1:4" ht="15" thickBot="1" x14ac:dyDescent="0.25">
      <c r="A50" s="16"/>
      <c r="B50" s="17"/>
      <c r="C50" s="10"/>
      <c r="D50" s="18"/>
    </row>
    <row r="51" spans="1:4" ht="15" thickTop="1" x14ac:dyDescent="0.2">
      <c r="A51" s="6" t="s">
        <v>8</v>
      </c>
      <c r="B51" s="12"/>
      <c r="C51" s="13"/>
      <c r="D51" s="13">
        <f>D49+D44+D35+D25+D19</f>
        <v>23181.07</v>
      </c>
    </row>
    <row r="52" spans="1:4" x14ac:dyDescent="0.2">
      <c r="A52" s="4"/>
      <c r="B52" s="9"/>
      <c r="C52" s="5"/>
      <c r="D52" s="5"/>
    </row>
    <row r="53" spans="1:4" x14ac:dyDescent="0.2">
      <c r="A53" s="4" t="s">
        <v>9</v>
      </c>
      <c r="B53" s="9"/>
      <c r="C53" s="5"/>
      <c r="D53" s="5">
        <f>D12-D51</f>
        <v>1318.9300000000003</v>
      </c>
    </row>
    <row r="54" spans="1:4" x14ac:dyDescent="0.2">
      <c r="A54" s="4" t="s">
        <v>42</v>
      </c>
      <c r="B54" s="9"/>
      <c r="C54" s="5"/>
      <c r="D54" s="5"/>
    </row>
    <row r="55" spans="1:4" x14ac:dyDescent="0.2">
      <c r="B55" s="9"/>
      <c r="C55" s="5"/>
      <c r="D55" s="5"/>
    </row>
    <row r="56" spans="1:4" x14ac:dyDescent="0.2">
      <c r="B56" s="3"/>
      <c r="C56" s="2"/>
    </row>
    <row r="57" spans="1:4" x14ac:dyDescent="0.2">
      <c r="B57" s="3"/>
      <c r="C57" s="2"/>
    </row>
    <row r="58" spans="1:4" x14ac:dyDescent="0.2">
      <c r="B58" s="3"/>
      <c r="C58" s="2"/>
    </row>
    <row r="59" spans="1:4" x14ac:dyDescent="0.2">
      <c r="B59" s="3"/>
      <c r="C59" s="2"/>
    </row>
    <row r="60" spans="1:4" x14ac:dyDescent="0.2">
      <c r="B60" s="3"/>
      <c r="C60" s="2"/>
    </row>
    <row r="61" spans="1:4" x14ac:dyDescent="0.2">
      <c r="B61" s="3"/>
      <c r="C61" s="2"/>
    </row>
    <row r="62" spans="1:4" x14ac:dyDescent="0.2">
      <c r="B62" s="3"/>
      <c r="C62" s="2"/>
    </row>
    <row r="63" spans="1:4" x14ac:dyDescent="0.2">
      <c r="B63" s="3"/>
      <c r="C63" s="2"/>
    </row>
    <row r="64" spans="1:4" x14ac:dyDescent="0.2">
      <c r="B64" s="3"/>
      <c r="C64" s="2"/>
    </row>
    <row r="65" spans="2:3" x14ac:dyDescent="0.2">
      <c r="B65" s="3"/>
      <c r="C65" s="2"/>
    </row>
    <row r="66" spans="2:3" x14ac:dyDescent="0.2">
      <c r="B66" s="3"/>
      <c r="C66" s="2"/>
    </row>
    <row r="67" spans="2:3" x14ac:dyDescent="0.2">
      <c r="B67" s="3"/>
      <c r="C67" s="2"/>
    </row>
    <row r="68" spans="2:3" x14ac:dyDescent="0.2">
      <c r="B68" s="3"/>
      <c r="C68" s="2"/>
    </row>
    <row r="69" spans="2:3" x14ac:dyDescent="0.2">
      <c r="B69" s="3"/>
      <c r="C69" s="2"/>
    </row>
    <row r="70" spans="2:3" x14ac:dyDescent="0.2">
      <c r="B70" s="3"/>
      <c r="C70" s="2"/>
    </row>
    <row r="71" spans="2:3" x14ac:dyDescent="0.2">
      <c r="B71" s="3"/>
    </row>
    <row r="72" spans="2:3" x14ac:dyDescent="0.2">
      <c r="B72" s="3"/>
    </row>
  </sheetData>
  <mergeCells count="3">
    <mergeCell ref="A1:D1"/>
    <mergeCell ref="A2:D2"/>
    <mergeCell ref="A3:D3"/>
  </mergeCells>
  <phoneticPr fontId="1" type="noConversion"/>
  <pageMargins left="0" right="0" top="0" bottom="0" header="0.75" footer="0.75"/>
  <pageSetup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 Select Budget</vt:lpstr>
      <vt:lpstr>'Sample Select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Bigioni</dc:creator>
  <cp:lastModifiedBy>Markham Waxers</cp:lastModifiedBy>
  <cp:lastPrinted>2015-05-26T15:07:39Z</cp:lastPrinted>
  <dcterms:created xsi:type="dcterms:W3CDTF">2009-04-07T00:59:08Z</dcterms:created>
  <dcterms:modified xsi:type="dcterms:W3CDTF">2017-06-20T16:42:21Z</dcterms:modified>
</cp:coreProperties>
</file>