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Markham Minor Hockey\Documents\MMHA\Administrative\Managers Handbook\Resource appendix\"/>
    </mc:Choice>
  </mc:AlternateContent>
  <bookViews>
    <workbookView xWindow="6108" yWindow="-12" windowWidth="19440" windowHeight="12240" tabRatio="500"/>
  </bookViews>
  <sheets>
    <sheet name="Tryout Budget" sheetId="1" r:id="rId1"/>
  </sheets>
  <calcPr calcId="152511"/>
</workbook>
</file>

<file path=xl/calcChain.xml><?xml version="1.0" encoding="utf-8"?>
<calcChain xmlns="http://schemas.openxmlformats.org/spreadsheetml/2006/main">
  <c r="B36" i="1" l="1"/>
  <c r="B35" i="1"/>
  <c r="B32" i="1"/>
  <c r="B22" i="1"/>
  <c r="B41" i="1" l="1"/>
  <c r="B13" i="1" s="1"/>
  <c r="B14" i="1" s="1"/>
  <c r="B18" i="1" s="1"/>
  <c r="B43" i="1" s="1"/>
</calcChain>
</file>

<file path=xl/sharedStrings.xml><?xml version="1.0" encoding="utf-8"?>
<sst xmlns="http://schemas.openxmlformats.org/spreadsheetml/2006/main" count="33" uniqueCount="33">
  <si>
    <t>Proposed Budget</t>
  </si>
  <si>
    <t>Sample Budget</t>
  </si>
  <si>
    <t>Markham Waxers Team Name</t>
  </si>
  <si>
    <t>Revenue</t>
  </si>
  <si>
    <t>Number of Players</t>
  </si>
  <si>
    <t>Player's Fees</t>
  </si>
  <si>
    <t>Total Players' Fees</t>
  </si>
  <si>
    <t>Sponsorships</t>
  </si>
  <si>
    <t>Fundraising</t>
  </si>
  <si>
    <t>Total Revenue</t>
  </si>
  <si>
    <t>Expenses</t>
  </si>
  <si>
    <t>Waxers Team Registration</t>
  </si>
  <si>
    <t>Bank Charges and Administration</t>
  </si>
  <si>
    <t>Bus - 1 away game</t>
  </si>
  <si>
    <t>Extra Ice Contract</t>
  </si>
  <si>
    <t>Goalie Training</t>
  </si>
  <si>
    <t>Name and Sponsor patches</t>
  </si>
  <si>
    <t>Practice Jerseys</t>
  </si>
  <si>
    <t>Sponsor thank yous</t>
  </si>
  <si>
    <t>Team Expenses (permits, gifts, pins, etc.)</t>
  </si>
  <si>
    <t>Team Hockey bags</t>
  </si>
  <si>
    <t>Tournament fees (4-5)</t>
  </si>
  <si>
    <t>Team Jackets</t>
  </si>
  <si>
    <t>Track Suits</t>
  </si>
  <si>
    <t>Coaches expenses</t>
  </si>
  <si>
    <t>Referees and Timekeepers</t>
  </si>
  <si>
    <t>Tournament extras</t>
  </si>
  <si>
    <t>Total Expenses</t>
  </si>
  <si>
    <t>Difference</t>
  </si>
  <si>
    <t>Team Social events (3)</t>
  </si>
  <si>
    <t>2015-2016 Season</t>
  </si>
  <si>
    <t>As of June 1, 2015</t>
  </si>
  <si>
    <t>Waxers Team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</si>
</sst>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6" x14ac:knownFonts="1">
    <font>
      <sz val="10"/>
      <name val="Verdana"/>
    </font>
    <font>
      <sz val="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i/>
      <sz val="1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165" fontId="3" fillId="0" borderId="1" xfId="0" applyNumberFormat="1" applyFont="1" applyBorder="1"/>
    <xf numFmtId="165" fontId="3" fillId="0" borderId="0" xfId="0" applyNumberFormat="1" applyFont="1"/>
    <xf numFmtId="0" fontId="3" fillId="0" borderId="0" xfId="0" applyFont="1" applyBorder="1"/>
    <xf numFmtId="164" fontId="2" fillId="0" borderId="0" xfId="0" applyNumberFormat="1" applyFont="1"/>
    <xf numFmtId="165" fontId="2" fillId="0" borderId="0" xfId="0" applyNumberFormat="1" applyFont="1"/>
    <xf numFmtId="165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"/>
  <sheetViews>
    <sheetView tabSelected="1" workbookViewId="0">
      <selection activeCell="B2" sqref="B1:B1048576"/>
    </sheetView>
  </sheetViews>
  <sheetFormatPr defaultColWidth="11" defaultRowHeight="13.8" x14ac:dyDescent="0.25"/>
  <cols>
    <col min="1" max="1" width="46.90625" style="2" customWidth="1"/>
    <col min="2" max="2" width="11" style="2" bestFit="1" customWidth="1"/>
    <col min="3" max="16384" width="11" style="2"/>
  </cols>
  <sheetData>
    <row r="1" spans="1:2" x14ac:dyDescent="0.25">
      <c r="A1" s="1" t="s">
        <v>1</v>
      </c>
      <c r="B1" s="1"/>
    </row>
    <row r="3" spans="1:2" x14ac:dyDescent="0.25">
      <c r="A3" s="1" t="s">
        <v>2</v>
      </c>
      <c r="B3" s="1"/>
    </row>
    <row r="4" spans="1:2" x14ac:dyDescent="0.25">
      <c r="A4" s="1" t="s">
        <v>30</v>
      </c>
      <c r="B4" s="1"/>
    </row>
    <row r="5" spans="1:2" x14ac:dyDescent="0.25">
      <c r="A5" s="3"/>
      <c r="B5" s="3"/>
    </row>
    <row r="6" spans="1:2" x14ac:dyDescent="0.25">
      <c r="A6" s="4" t="s">
        <v>31</v>
      </c>
      <c r="B6" s="3"/>
    </row>
    <row r="7" spans="1:2" ht="4.95" customHeight="1" x14ac:dyDescent="0.25"/>
    <row r="8" spans="1:2" x14ac:dyDescent="0.25">
      <c r="A8" s="5" t="s">
        <v>0</v>
      </c>
    </row>
    <row r="9" spans="1:2" ht="4.95" customHeight="1" x14ac:dyDescent="0.25"/>
    <row r="10" spans="1:2" x14ac:dyDescent="0.25">
      <c r="A10" s="6" t="s">
        <v>3</v>
      </c>
    </row>
    <row r="11" spans="1:2" ht="4.95" customHeight="1" x14ac:dyDescent="0.25"/>
    <row r="12" spans="1:2" x14ac:dyDescent="0.25">
      <c r="A12" s="2" t="s">
        <v>4</v>
      </c>
      <c r="B12" s="2">
        <v>17</v>
      </c>
    </row>
    <row r="13" spans="1:2" x14ac:dyDescent="0.25">
      <c r="A13" s="2" t="s">
        <v>5</v>
      </c>
      <c r="B13" s="7">
        <f>(B41-(B16+B17))/B12</f>
        <v>2102.2847117647061</v>
      </c>
    </row>
    <row r="14" spans="1:2" x14ac:dyDescent="0.25">
      <c r="A14" s="2" t="s">
        <v>6</v>
      </c>
      <c r="B14" s="8">
        <f>B13*B12</f>
        <v>35738.840100000001</v>
      </c>
    </row>
    <row r="16" spans="1:2" x14ac:dyDescent="0.25">
      <c r="A16" s="2" t="s">
        <v>7</v>
      </c>
      <c r="B16" s="8">
        <v>10000</v>
      </c>
    </row>
    <row r="17" spans="1:2" x14ac:dyDescent="0.25">
      <c r="A17" s="2" t="s">
        <v>8</v>
      </c>
      <c r="B17" s="8">
        <v>10000</v>
      </c>
    </row>
    <row r="18" spans="1:2" x14ac:dyDescent="0.25">
      <c r="A18" s="10" t="s">
        <v>9</v>
      </c>
      <c r="B18" s="11">
        <f>B17+B16+B14</f>
        <v>55738.840100000001</v>
      </c>
    </row>
    <row r="20" spans="1:2" x14ac:dyDescent="0.25">
      <c r="A20" s="6" t="s">
        <v>10</v>
      </c>
    </row>
    <row r="21" spans="1:2" ht="4.95" customHeight="1" x14ac:dyDescent="0.25"/>
    <row r="22" spans="1:2" x14ac:dyDescent="0.25">
      <c r="A22" s="2" t="s">
        <v>11</v>
      </c>
      <c r="B22" s="8">
        <f>1000*17</f>
        <v>17000</v>
      </c>
    </row>
    <row r="23" spans="1:2" x14ac:dyDescent="0.25">
      <c r="A23" s="2" t="s">
        <v>32</v>
      </c>
      <c r="B23" s="8">
        <v>9720</v>
      </c>
    </row>
    <row r="24" spans="1:2" x14ac:dyDescent="0.25">
      <c r="A24" s="2" t="s">
        <v>12</v>
      </c>
      <c r="B24" s="8">
        <v>600</v>
      </c>
    </row>
    <row r="25" spans="1:2" x14ac:dyDescent="0.25">
      <c r="A25" s="2" t="s">
        <v>13</v>
      </c>
      <c r="B25" s="8">
        <v>900</v>
      </c>
    </row>
    <row r="26" spans="1:2" x14ac:dyDescent="0.25">
      <c r="A26" s="2" t="s">
        <v>14</v>
      </c>
      <c r="B26" s="8">
        <v>8000</v>
      </c>
    </row>
    <row r="27" spans="1:2" x14ac:dyDescent="0.25">
      <c r="A27" s="2" t="s">
        <v>15</v>
      </c>
      <c r="B27" s="8">
        <v>900</v>
      </c>
    </row>
    <row r="28" spans="1:2" x14ac:dyDescent="0.25">
      <c r="A28" s="2" t="s">
        <v>16</v>
      </c>
      <c r="B28" s="8">
        <v>750</v>
      </c>
    </row>
    <row r="29" spans="1:2" x14ac:dyDescent="0.25">
      <c r="A29" s="2" t="s">
        <v>17</v>
      </c>
      <c r="B29" s="8">
        <v>600</v>
      </c>
    </row>
    <row r="30" spans="1:2" x14ac:dyDescent="0.25">
      <c r="A30" s="2" t="s">
        <v>18</v>
      </c>
      <c r="B30" s="8">
        <v>500</v>
      </c>
    </row>
    <row r="31" spans="1:2" x14ac:dyDescent="0.25">
      <c r="A31" s="2" t="s">
        <v>19</v>
      </c>
      <c r="B31" s="8">
        <v>1700</v>
      </c>
    </row>
    <row r="32" spans="1:2" x14ac:dyDescent="0.25">
      <c r="A32" s="2" t="s">
        <v>20</v>
      </c>
      <c r="B32" s="8">
        <f>17*60</f>
        <v>1020</v>
      </c>
    </row>
    <row r="33" spans="1:2" x14ac:dyDescent="0.25">
      <c r="A33" s="2" t="s">
        <v>29</v>
      </c>
      <c r="B33" s="8">
        <v>1850</v>
      </c>
    </row>
    <row r="34" spans="1:2" x14ac:dyDescent="0.25">
      <c r="A34" s="2" t="s">
        <v>21</v>
      </c>
      <c r="B34" s="8">
        <v>4000</v>
      </c>
    </row>
    <row r="35" spans="1:2" x14ac:dyDescent="0.25">
      <c r="A35" s="2" t="s">
        <v>22</v>
      </c>
      <c r="B35" s="8">
        <f>23*120</f>
        <v>2760</v>
      </c>
    </row>
    <row r="36" spans="1:2" x14ac:dyDescent="0.25">
      <c r="A36" s="2" t="s">
        <v>23</v>
      </c>
      <c r="B36" s="8">
        <f>23*(89.99*1.13)</f>
        <v>2338.8400999999994</v>
      </c>
    </row>
    <row r="37" spans="1:2" x14ac:dyDescent="0.25">
      <c r="A37" s="2" t="s">
        <v>24</v>
      </c>
      <c r="B37" s="8">
        <v>700</v>
      </c>
    </row>
    <row r="38" spans="1:2" x14ac:dyDescent="0.25">
      <c r="A38" s="2" t="s">
        <v>25</v>
      </c>
      <c r="B38" s="8">
        <v>1800</v>
      </c>
    </row>
    <row r="39" spans="1:2" x14ac:dyDescent="0.25">
      <c r="A39" s="2" t="s">
        <v>26</v>
      </c>
      <c r="B39" s="8">
        <v>600</v>
      </c>
    </row>
    <row r="40" spans="1:2" ht="4.95" customHeight="1" thickBot="1" x14ac:dyDescent="0.3">
      <c r="A40" s="9"/>
      <c r="B40" s="12"/>
    </row>
    <row r="41" spans="1:2" ht="14.4" thickTop="1" x14ac:dyDescent="0.25">
      <c r="A41" s="5" t="s">
        <v>27</v>
      </c>
      <c r="B41" s="11">
        <f>SUM(B22:B40)</f>
        <v>55738.840100000001</v>
      </c>
    </row>
    <row r="42" spans="1:2" ht="4.95" customHeight="1" x14ac:dyDescent="0.25"/>
    <row r="43" spans="1:2" x14ac:dyDescent="0.25">
      <c r="A43" s="2" t="s">
        <v>28</v>
      </c>
      <c r="B43" s="8">
        <f>B18-B41</f>
        <v>0</v>
      </c>
    </row>
  </sheetData>
  <mergeCells count="3">
    <mergeCell ref="A3:B3"/>
    <mergeCell ref="A4:B4"/>
    <mergeCell ref="A1:B1"/>
  </mergeCells>
  <phoneticPr fontId="1" type="noConversion"/>
  <printOptions horizontalCentered="1"/>
  <pageMargins left="1.1417322834645669" right="0.74803149606299213" top="0.98425196850393704" bottom="0.98425196850393704" header="0.51181102362204722" footer="0.51181102362204722"/>
  <pageSetup scale="87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Tryout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Bigioni</dc:creator>
  <cp:lastModifiedBy>Markham Minor Hockey Association</cp:lastModifiedBy>
  <cp:lastPrinted>2012-06-11T20:54:27Z</cp:lastPrinted>
  <dcterms:created xsi:type="dcterms:W3CDTF">2009-04-07T00:59:08Z</dcterms:created>
  <dcterms:modified xsi:type="dcterms:W3CDTF">2015-05-08T18:20:39Z</dcterms:modified>
</cp:coreProperties>
</file>